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 1" sheetId="2" r:id="rId1"/>
  </sheets>
  <definedNames>
    <definedName name="_xlnm.Print_Area" localSheetId="0">'Лист 1'!$A$1:$D$37</definedName>
  </definedNames>
  <calcPr calcId="144525"/>
</workbook>
</file>

<file path=xl/calcChain.xml><?xml version="1.0" encoding="utf-8"?>
<calcChain xmlns="http://schemas.openxmlformats.org/spreadsheetml/2006/main">
  <c r="C16" i="2" l="1"/>
  <c r="D36" i="2"/>
  <c r="D34" i="2"/>
  <c r="D33" i="2"/>
  <c r="D32" i="2" s="1"/>
  <c r="D30" i="2"/>
  <c r="D28" i="2"/>
  <c r="D24" i="2"/>
  <c r="D20" i="2"/>
  <c r="D18" i="2"/>
  <c r="D16" i="2"/>
  <c r="D15" i="2" l="1"/>
  <c r="D14" i="2" s="1"/>
  <c r="C36" i="2"/>
  <c r="C30" i="2"/>
  <c r="C28" i="2"/>
  <c r="C34" i="2" l="1"/>
  <c r="C33" i="2" s="1"/>
  <c r="C18" i="2"/>
  <c r="C24" i="2"/>
  <c r="C20" i="2"/>
  <c r="C15" i="2" l="1"/>
  <c r="C32" i="2"/>
  <c r="C14" i="2" l="1"/>
</calcChain>
</file>

<file path=xl/sharedStrings.xml><?xml version="1.0" encoding="utf-8"?>
<sst xmlns="http://schemas.openxmlformats.org/spreadsheetml/2006/main" count="62" uniqueCount="62">
  <si>
    <t>Налог на доходы физических лиц</t>
  </si>
  <si>
    <t>Доходы, получаемые в виде арендной платы, а также  средства  от  продажи  права  на заключение договоров аренды  за  земли, находящиеся  в  собственности  сельских поселений (за исключением    земельных участков муниципальных бюджетных и   автономных учреждений)</t>
  </si>
  <si>
    <t>Доходы от сдачи в аренду имущества,                                 находящегося в оперативном управлении                                 органов управления  сельских поселений  и созданных ими учреждений (за 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</si>
  <si>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</si>
  <si>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 от  продажи  земельных  участков, находящихся  в  собственности    сельских поселений  (за исключением земельных участков муниципальных бюджетных и автономных учреждений)</t>
  </si>
  <si>
    <t xml:space="preserve">сельсовет муниципального </t>
  </si>
  <si>
    <t>Наименование</t>
  </si>
  <si>
    <t>Код вида, подвида доходов бюджета</t>
  </si>
  <si>
    <t>Всего</t>
  </si>
  <si>
    <t>Налоговые и неналоговые доходы</t>
  </si>
  <si>
    <t>10000000 00 0000 000</t>
  </si>
  <si>
    <t xml:space="preserve"> 1110502510 0000 120</t>
  </si>
  <si>
    <t xml:space="preserve"> 1110503510 0000 120</t>
  </si>
  <si>
    <t xml:space="preserve"> 1110507510 0000 120</t>
  </si>
  <si>
    <t xml:space="preserve"> 1140602510 0000 430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</si>
  <si>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</si>
  <si>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</si>
  <si>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</si>
  <si>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</si>
  <si>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</si>
  <si>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</si>
  <si>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1060604310 0000 110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</si>
  <si>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</si>
  <si>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</si>
  <si>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</si>
  <si>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1130299510 0000 130</t>
  </si>
  <si>
    <t>Доходы от продажи материальных и нематериальных активов</t>
  </si>
  <si>
    <t>1010201001 0000 110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</si>
  <si>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</si>
  <si>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совокупный налог</t>
  </si>
  <si>
    <t>Субвенции бюджетам бюджетной системы Российской Федерации</t>
  </si>
  <si>
    <t>2023511810 0000 150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</si>
  <si>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</si>
  <si>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</si>
  <si>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2024001410 0000 150</t>
  </si>
  <si>
    <t>2024999910 7404 150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</si>
  <si>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</si>
  <si>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</si>
  <si>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</si>
  <si>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</si>
  <si>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>10500000 00 0000 000</t>
  </si>
  <si>
    <t>10600000 00 0000 000</t>
  </si>
  <si>
    <t>10102000 01 0000 110</t>
  </si>
  <si>
    <t>1110000 00 0000 0000</t>
  </si>
  <si>
    <t>11300000 00 0000 000</t>
  </si>
  <si>
    <t>11400000 00 0000 000</t>
  </si>
  <si>
    <t>20000000 00 0000 000</t>
  </si>
  <si>
    <t>20200000 00 0000 000</t>
  </si>
  <si>
    <t>20230000 00 0000 150</t>
  </si>
  <si>
    <t>20240000 00 0000 150</t>
  </si>
  <si>
    <t>к Решению Совета сельского</t>
  </si>
  <si>
    <t>района Уфимский район</t>
  </si>
  <si>
    <t>Республики Башкортостан</t>
  </si>
  <si>
    <t>1050301001 0000 110</t>
  </si>
  <si>
    <t>1060603310 0000 110</t>
  </si>
  <si>
    <t>поселения Алексеевский</t>
  </si>
  <si>
    <t>руб.</t>
  </si>
  <si>
    <t>от «28» декабря 2020 года №131»</t>
  </si>
  <si>
    <t>"Приложение № 5</t>
  </si>
  <si>
    <r>
      <t>Поступления доходов в бюджет сельского поселения Алексеевский сельсовет</t>
    </r>
    <r>
      <rPr>
        <sz val="14"/>
        <color theme="3" tint="0.3999755851924192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муниципального района Уфимский район Республики Башкортостан на 2022, 2023 год</t>
    </r>
  </si>
  <si>
    <t>2022г. Сумма</t>
  </si>
  <si>
    <t>2023г.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</si>
</sst>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9" fontId="5" fillId="0" borderId="0" xfId="1" applyNumberFormat="1" applyFont="1" applyFill="1" applyBorder="1" applyAlignment="1">
      <alignment horizontal="center" vertical="center" shrinkToFit="1"/>
    </xf>
    <xf numFmtId="164" fontId="5" fillId="0" borderId="0" xfId="1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left" vertical="center" wrapText="1"/>
    </xf>
    <xf numFmtId="43" fontId="4" fillId="0" borderId="0" xfId="2" applyFont="1" applyAlignment="1">
      <alignment vertical="center"/>
    </xf>
    <xf numFmtId="43" fontId="6" fillId="0" borderId="2" xfId="2" applyFont="1" applyBorder="1" applyAlignment="1">
      <alignment horizontal="right" wrapText="1"/>
    </xf>
    <xf numFmtId="43" fontId="6" fillId="0" borderId="1" xfId="2" applyFont="1" applyBorder="1" applyAlignment="1">
      <alignment horizontal="center" vertical="center" wrapText="1"/>
    </xf>
    <xf numFmtId="43" fontId="8" fillId="0" borderId="1" xfId="2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shrinkToFit="1"/>
    </xf>
    <xf numFmtId="43" fontId="8" fillId="0" borderId="1" xfId="2" applyFont="1" applyFill="1" applyBorder="1" applyAlignment="1">
      <alignment horizontal="center" vertical="center" shrinkToFit="1"/>
    </xf>
    <xf numFmtId="43" fontId="10" fillId="0" borderId="1" xfId="2" applyFont="1" applyFill="1" applyBorder="1" applyAlignment="1">
      <alignment horizontal="center" vertical="center" shrinkToFit="1"/>
    </xf>
    <xf numFmtId="43" fontId="9" fillId="0" borderId="1" xfId="2" applyFont="1" applyFill="1" applyBorder="1" applyAlignment="1">
      <alignment horizontal="center" vertical="center" shrinkToFit="1"/>
    </xf>
    <xf numFmtId="43" fontId="8" fillId="0" borderId="1" xfId="2" applyFont="1" applyBorder="1" applyAlignment="1">
      <alignment horizontal="center" vertical="center"/>
    </xf>
    <xf numFmtId="43" fontId="6" fillId="0" borderId="1" xfId="2" applyFont="1" applyBorder="1" applyAlignment="1">
      <alignment horizontal="center" vertical="center"/>
    </xf>
    <xf numFmtId="43" fontId="4" fillId="0" borderId="0" xfId="2" applyFont="1" applyAlignment="1">
      <alignment horizontal="center" vertical="center"/>
    </xf>
    <xf numFmtId="43" fontId="12" fillId="0" borderId="0" xfId="2" applyFont="1" applyAlignment="1">
      <alignment vertical="center"/>
    </xf>
    <xf numFmtId="0" fontId="9" fillId="0" borderId="0" xfId="0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wrapText="1"/>
    </xf>
    <xf numFmtId="43" fontId="6" fillId="2" borderId="1" xfId="2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="70" zoomScaleNormal="70" workbookViewId="0">
      <selection activeCell="C14" sqref="C14"/>
    </sheetView>
  </sheetViews>
  <sheetFormatPr defaultRowHeight="15.75" x14ac:dyDescent="0.25"/>
  <cols>
    <col min="1" max="1" width="33.42578125" customWidth="1"/>
    <col min="2" max="2" width="68.140625" style="13" customWidth="1"/>
    <col min="3" max="3" width="30.28515625" style="48" customWidth="1"/>
    <col min="4" max="4" width="30.28515625" customWidth="1"/>
    <col min="6" max="6" width="39" customWidth="1"/>
    <col min="7" max="8" width="9.85546875" customWidth="1"/>
    <col min="11" max="11" width="10.140625" customWidth="1"/>
  </cols>
  <sheetData>
    <row r="1" spans="1:15" ht="16.5" customHeight="1" x14ac:dyDescent="0.25">
      <c r="C1" s="38" t="s">
        <v>58</v>
      </c>
      <c r="E1" s="8"/>
      <c r="F1" s="8"/>
      <c r="G1" s="8"/>
    </row>
    <row r="2" spans="1:15" ht="16.5" customHeight="1" x14ac:dyDescent="0.25">
      <c r="C2" s="49" t="s">
        <v>50</v>
      </c>
      <c r="E2" s="8"/>
      <c r="F2" s="8"/>
      <c r="G2" s="8"/>
    </row>
    <row r="3" spans="1:15" ht="16.5" customHeight="1" x14ac:dyDescent="0.25">
      <c r="C3" s="49" t="s">
        <v>55</v>
      </c>
      <c r="E3" s="8"/>
      <c r="F3" s="8"/>
      <c r="G3" s="8"/>
    </row>
    <row r="4" spans="1:15" ht="16.5" customHeight="1" x14ac:dyDescent="0.25">
      <c r="C4" s="49" t="s">
        <v>5</v>
      </c>
      <c r="E4" s="8"/>
      <c r="F4" s="8"/>
      <c r="G4" s="8"/>
    </row>
    <row r="5" spans="1:15" ht="16.5" customHeight="1" x14ac:dyDescent="0.25">
      <c r="C5" s="38" t="s">
        <v>51</v>
      </c>
      <c r="E5" s="8"/>
      <c r="F5" s="8"/>
      <c r="G5" s="8"/>
    </row>
    <row r="6" spans="1:15" ht="16.5" customHeight="1" x14ac:dyDescent="0.25">
      <c r="C6" s="38" t="s">
        <v>52</v>
      </c>
      <c r="E6" s="8"/>
      <c r="F6" s="8"/>
      <c r="G6" s="8"/>
    </row>
    <row r="7" spans="1:15" ht="16.5" customHeight="1" x14ac:dyDescent="0.25">
      <c r="C7" s="38" t="s">
        <v>57</v>
      </c>
      <c r="E7" s="8"/>
      <c r="F7" s="8"/>
      <c r="G7" s="8"/>
    </row>
    <row r="10" spans="1:15" ht="18" customHeight="1" x14ac:dyDescent="0.3">
      <c r="A10" s="50" t="s">
        <v>59</v>
      </c>
      <c r="B10" s="50"/>
      <c r="C10" s="50"/>
      <c r="D10" s="36"/>
      <c r="E10" s="10"/>
      <c r="F10" s="10"/>
    </row>
    <row r="11" spans="1:15" ht="58.15" customHeight="1" x14ac:dyDescent="0.3">
      <c r="A11" s="50"/>
      <c r="B11" s="50"/>
      <c r="C11" s="50"/>
      <c r="D11" s="36"/>
      <c r="E11" s="10"/>
      <c r="F11" s="10"/>
    </row>
    <row r="12" spans="1:15" ht="18" customHeight="1" x14ac:dyDescent="0.3">
      <c r="A12" s="12"/>
      <c r="B12" s="14"/>
      <c r="C12" s="39" t="s">
        <v>56</v>
      </c>
      <c r="E12" s="10"/>
      <c r="F12" s="10"/>
    </row>
    <row r="13" spans="1:15" ht="39" customHeight="1" x14ac:dyDescent="0.3">
      <c r="A13" s="11" t="s">
        <v>7</v>
      </c>
      <c r="B13" s="11" t="s">
        <v>6</v>
      </c>
      <c r="C13" s="40" t="s">
        <v>60</v>
      </c>
      <c r="D13" s="40" t="s">
        <v>61</v>
      </c>
      <c r="E13" s="9"/>
    </row>
    <row r="14" spans="1:15" ht="18.600000000000001" customHeight="1" x14ac:dyDescent="0.3">
      <c r="A14" s="11"/>
      <c r="B14" s="20" t="s">
        <v>8</v>
      </c>
      <c r="C14" s="41">
        <f>C15+C32</f>
        <v>9440800</v>
      </c>
      <c r="D14" s="41">
        <f>D15+D32</f>
        <v>9651100</v>
      </c>
      <c r="E14" s="9"/>
    </row>
    <row r="15" spans="1:15" s="15" customFormat="1" ht="31.15" customHeight="1" x14ac:dyDescent="0.25">
      <c r="A15" s="37" t="s">
        <v>10</v>
      </c>
      <c r="B15" s="20" t="s">
        <v>9</v>
      </c>
      <c r="C15" s="41">
        <f>C16+C18+C20+C24+C28+C30</f>
        <v>8189000</v>
      </c>
      <c r="D15" s="41">
        <f>D16+D18+D20+D24+D28+D30</f>
        <v>8389000</v>
      </c>
      <c r="E15" s="16"/>
    </row>
    <row r="16" spans="1:15" s="17" customFormat="1" ht="24" customHeight="1" x14ac:dyDescent="0.25">
      <c r="A16" s="24" t="s">
        <v>42</v>
      </c>
      <c r="B16" s="22" t="s">
        <v>0</v>
      </c>
      <c r="C16" s="42">
        <f>C17</f>
        <v>1193000</v>
      </c>
      <c r="D16" s="42">
        <f>D17</f>
        <v>1217000</v>
      </c>
      <c r="E16" s="1"/>
      <c r="F16" s="1"/>
      <c r="G16" s="2"/>
      <c r="H16" s="3"/>
      <c r="I16" s="4"/>
      <c r="J16" s="4"/>
      <c r="K16" s="1"/>
      <c r="L16" s="5"/>
      <c r="M16" s="1"/>
      <c r="N16" s="6"/>
      <c r="O16" s="5"/>
    </row>
    <row r="17" spans="1:15" s="17" customFormat="1" ht="99" customHeight="1" x14ac:dyDescent="0.25">
      <c r="A17" s="21" t="s">
        <v>27</v>
      </c>
      <c r="B17" s="23" t="s">
        <v>28</v>
      </c>
      <c r="C17" s="42">
        <v>1193000</v>
      </c>
      <c r="D17" s="42">
        <v>1217000</v>
      </c>
      <c r="E17" s="1"/>
      <c r="F17" s="1"/>
      <c r="G17" s="2"/>
      <c r="H17" s="3"/>
      <c r="I17" s="4"/>
      <c r="J17" s="4"/>
      <c r="K17" s="1"/>
      <c r="L17" s="5"/>
      <c r="M17" s="1"/>
      <c r="N17" s="6"/>
      <c r="O17" s="5"/>
    </row>
    <row r="18" spans="1:15" s="17" customFormat="1" ht="24" customHeight="1" x14ac:dyDescent="0.25">
      <c r="A18" s="24" t="s">
        <v>40</v>
      </c>
      <c r="B18" s="22" t="s">
        <v>29</v>
      </c>
      <c r="C18" s="43">
        <f>C19</f>
        <v>3000</v>
      </c>
      <c r="D18" s="43">
        <f>D19</f>
        <v>3000</v>
      </c>
      <c r="E18" s="1"/>
      <c r="F18" s="1"/>
      <c r="G18" s="2"/>
      <c r="H18" s="3"/>
      <c r="I18" s="4"/>
      <c r="J18" s="4"/>
      <c r="K18" s="1"/>
      <c r="L18" s="5"/>
      <c r="M18" s="1"/>
      <c r="N18" s="6"/>
      <c r="O18" s="5"/>
    </row>
    <row r="19" spans="1:15" s="17" customFormat="1" ht="24.6" customHeight="1" x14ac:dyDescent="0.25">
      <c r="A19" s="21" t="s">
        <v>53</v>
      </c>
      <c r="B19" s="25" t="s">
        <v>15</v>
      </c>
      <c r="C19" s="42">
        <v>3000</v>
      </c>
      <c r="D19" s="42">
        <v>3000</v>
      </c>
      <c r="E19" s="1"/>
      <c r="F19" s="1"/>
      <c r="G19" s="2"/>
      <c r="H19" s="3"/>
      <c r="I19" s="4"/>
      <c r="J19" s="4"/>
      <c r="K19" s="1"/>
      <c r="L19" s="5"/>
      <c r="M19" s="1"/>
      <c r="N19" s="5"/>
      <c r="O19" s="5"/>
    </row>
    <row r="20" spans="1:15" s="17" customFormat="1" ht="19.899999999999999" customHeight="1" x14ac:dyDescent="0.25">
      <c r="A20" s="24" t="s">
        <v>41</v>
      </c>
      <c r="B20" s="22" t="s">
        <v>16</v>
      </c>
      <c r="C20" s="43">
        <f>C21+C22+C23</f>
        <v>3084000</v>
      </c>
      <c r="D20" s="43">
        <f>D21+D22+D23</f>
        <v>3100000</v>
      </c>
      <c r="E20" s="1"/>
      <c r="F20" s="1"/>
      <c r="G20" s="2"/>
      <c r="H20" s="3"/>
      <c r="I20" s="4"/>
      <c r="J20" s="4"/>
      <c r="K20" s="1"/>
      <c r="L20" s="5"/>
      <c r="M20" s="1"/>
      <c r="N20" s="5"/>
      <c r="O20" s="5"/>
    </row>
    <row r="21" spans="1:15" s="17" customFormat="1" ht="57.6" customHeight="1" x14ac:dyDescent="0.25">
      <c r="A21" s="21" t="s">
        <v>18</v>
      </c>
      <c r="B21" s="25" t="s">
        <v>17</v>
      </c>
      <c r="C21" s="42">
        <v>1185000</v>
      </c>
      <c r="D21" s="42">
        <v>1200000</v>
      </c>
      <c r="E21" s="1"/>
      <c r="F21" s="1"/>
      <c r="G21" s="2"/>
      <c r="H21" s="4"/>
      <c r="I21" s="4"/>
      <c r="J21" s="4"/>
      <c r="K21" s="1"/>
      <c r="L21" s="5"/>
      <c r="M21" s="1"/>
      <c r="N21" s="5"/>
      <c r="O21" s="5"/>
    </row>
    <row r="22" spans="1:15" s="17" customFormat="1" ht="52.9" customHeight="1" x14ac:dyDescent="0.25">
      <c r="A22" s="51" t="s">
        <v>54</v>
      </c>
      <c r="B22" s="52" t="s">
        <v>19</v>
      </c>
      <c r="C22" s="53">
        <v>48000</v>
      </c>
      <c r="D22" s="53">
        <v>49000</v>
      </c>
      <c r="E22" s="1"/>
      <c r="F22" s="1"/>
      <c r="G22" s="1"/>
      <c r="H22" s="3"/>
      <c r="I22" s="4"/>
      <c r="J22" s="4"/>
      <c r="K22" s="1"/>
      <c r="L22" s="5"/>
      <c r="M22" s="1"/>
      <c r="N22" s="5"/>
      <c r="O22" s="5"/>
    </row>
    <row r="23" spans="1:15" s="17" customFormat="1" ht="51.6" customHeight="1" x14ac:dyDescent="0.25">
      <c r="A23" s="21" t="s">
        <v>21</v>
      </c>
      <c r="B23" s="25" t="s">
        <v>20</v>
      </c>
      <c r="C23" s="42">
        <v>1851000</v>
      </c>
      <c r="D23" s="42">
        <v>1851000</v>
      </c>
      <c r="E23" s="1"/>
      <c r="F23" s="1"/>
      <c r="G23" s="2"/>
      <c r="H23" s="4"/>
      <c r="I23" s="4"/>
      <c r="J23" s="4"/>
      <c r="K23" s="1"/>
      <c r="L23" s="5"/>
      <c r="M23" s="1"/>
      <c r="N23" s="5"/>
      <c r="O23" s="5"/>
    </row>
    <row r="24" spans="1:15" s="17" customFormat="1" ht="47.25" customHeight="1" x14ac:dyDescent="0.25">
      <c r="A24" s="24" t="s">
        <v>43</v>
      </c>
      <c r="B24" s="26" t="s">
        <v>22</v>
      </c>
      <c r="C24" s="44">
        <f>C25+C26+C27</f>
        <v>2769000</v>
      </c>
      <c r="D24" s="44">
        <f>D25+D26+D27</f>
        <v>2769000</v>
      </c>
      <c r="E24" s="2"/>
      <c r="F24" s="2"/>
      <c r="G24" s="2"/>
      <c r="H24" s="3"/>
      <c r="I24" s="4"/>
      <c r="J24" s="4"/>
      <c r="K24" s="2"/>
      <c r="L24" s="5"/>
      <c r="M24" s="2"/>
      <c r="N24" s="5"/>
      <c r="O24" s="5"/>
    </row>
    <row r="25" spans="1:15" s="18" customFormat="1" ht="102" customHeight="1" x14ac:dyDescent="0.25">
      <c r="A25" s="21" t="s">
        <v>11</v>
      </c>
      <c r="B25" s="27" t="s">
        <v>1</v>
      </c>
      <c r="C25" s="45">
        <v>1854000</v>
      </c>
      <c r="D25" s="45">
        <v>1854000</v>
      </c>
      <c r="E25" s="2"/>
      <c r="F25" s="1"/>
      <c r="G25" s="1"/>
      <c r="H25" s="3"/>
      <c r="I25" s="4"/>
      <c r="J25" s="4"/>
      <c r="K25" s="2"/>
      <c r="L25" s="5"/>
      <c r="M25" s="2"/>
      <c r="N25" s="5"/>
      <c r="O25" s="5"/>
    </row>
    <row r="26" spans="1:15" s="17" customFormat="1" ht="86.45" customHeight="1" x14ac:dyDescent="0.25">
      <c r="A26" s="21" t="s">
        <v>12</v>
      </c>
      <c r="B26" s="27" t="s">
        <v>2</v>
      </c>
      <c r="C26" s="45">
        <v>269000</v>
      </c>
      <c r="D26" s="45">
        <v>269000</v>
      </c>
      <c r="E26" s="2"/>
      <c r="F26" s="2"/>
      <c r="G26" s="2"/>
      <c r="H26" s="3"/>
      <c r="I26" s="4"/>
      <c r="J26" s="4"/>
      <c r="K26" s="2"/>
      <c r="L26" s="5"/>
      <c r="M26" s="2"/>
      <c r="N26" s="5"/>
      <c r="O26" s="5"/>
    </row>
    <row r="27" spans="1:15" s="18" customFormat="1" ht="60.75" customHeight="1" x14ac:dyDescent="0.25">
      <c r="A27" s="21" t="s">
        <v>13</v>
      </c>
      <c r="B27" s="28" t="s">
        <v>3</v>
      </c>
      <c r="C27" s="45">
        <v>646000</v>
      </c>
      <c r="D27" s="45">
        <v>646000</v>
      </c>
      <c r="E27" s="2"/>
      <c r="F27" s="2"/>
      <c r="G27" s="1"/>
      <c r="H27" s="3"/>
      <c r="I27" s="3"/>
      <c r="J27" s="3"/>
      <c r="K27" s="2"/>
      <c r="L27" s="7"/>
      <c r="M27" s="2"/>
      <c r="N27" s="7"/>
      <c r="O27" s="7"/>
    </row>
    <row r="28" spans="1:15" s="18" customFormat="1" ht="37.9" customHeight="1" x14ac:dyDescent="0.25">
      <c r="A28" s="24" t="s">
        <v>44</v>
      </c>
      <c r="B28" s="29" t="s">
        <v>23</v>
      </c>
      <c r="C28" s="44">
        <f>SUM(C29)</f>
        <v>40000</v>
      </c>
      <c r="D28" s="44">
        <f>SUM(D29)</f>
        <v>0</v>
      </c>
      <c r="E28" s="2"/>
      <c r="F28" s="2"/>
      <c r="G28" s="1"/>
      <c r="H28" s="3"/>
      <c r="I28" s="3"/>
      <c r="J28" s="3"/>
      <c r="K28" s="2"/>
      <c r="L28" s="7"/>
      <c r="M28" s="2"/>
      <c r="N28" s="7"/>
      <c r="O28" s="7"/>
    </row>
    <row r="29" spans="1:15" s="18" customFormat="1" ht="37.9" customHeight="1" x14ac:dyDescent="0.25">
      <c r="A29" s="21" t="s">
        <v>25</v>
      </c>
      <c r="B29" s="25" t="s">
        <v>24</v>
      </c>
      <c r="C29" s="45">
        <v>40000</v>
      </c>
      <c r="D29" s="45">
        <v>0</v>
      </c>
      <c r="E29" s="3"/>
      <c r="F29" s="1"/>
      <c r="G29" s="1"/>
      <c r="H29" s="3"/>
      <c r="I29" s="3"/>
      <c r="J29" s="3"/>
      <c r="K29" s="3"/>
      <c r="L29" s="7"/>
      <c r="M29" s="3"/>
      <c r="N29" s="7"/>
      <c r="O29" s="7"/>
    </row>
    <row r="30" spans="1:15" s="18" customFormat="1" ht="37.15" customHeight="1" x14ac:dyDescent="0.25">
      <c r="A30" s="24" t="s">
        <v>45</v>
      </c>
      <c r="B30" s="22" t="s">
        <v>26</v>
      </c>
      <c r="C30" s="44">
        <f>SUM(C31)</f>
        <v>1100000</v>
      </c>
      <c r="D30" s="44">
        <f>SUM(D31)</f>
        <v>1300000</v>
      </c>
      <c r="E30" s="3"/>
      <c r="F30" s="1"/>
      <c r="G30" s="1"/>
      <c r="H30" s="3"/>
      <c r="I30" s="3"/>
      <c r="J30" s="3"/>
      <c r="K30" s="3"/>
      <c r="L30" s="7"/>
      <c r="M30" s="3"/>
      <c r="N30" s="7"/>
      <c r="O30" s="7"/>
    </row>
    <row r="31" spans="1:15" s="17" customFormat="1" ht="67.900000000000006" customHeight="1" x14ac:dyDescent="0.25">
      <c r="A31" s="21" t="s">
        <v>14</v>
      </c>
      <c r="B31" s="25" t="s">
        <v>4</v>
      </c>
      <c r="C31" s="45">
        <v>1100000</v>
      </c>
      <c r="D31" s="45">
        <v>1300000</v>
      </c>
      <c r="E31" s="2"/>
      <c r="F31" s="1"/>
      <c r="G31" s="2"/>
      <c r="H31" s="3"/>
      <c r="I31" s="4"/>
      <c r="J31" s="4"/>
      <c r="K31" s="2"/>
      <c r="L31" s="5"/>
      <c r="M31" s="2"/>
      <c r="N31" s="5"/>
      <c r="O31" s="5"/>
    </row>
    <row r="32" spans="1:15" s="15" customFormat="1" ht="19.149999999999999" customHeight="1" x14ac:dyDescent="0.25">
      <c r="A32" s="30" t="s">
        <v>46</v>
      </c>
      <c r="B32" s="31" t="s">
        <v>37</v>
      </c>
      <c r="C32" s="46">
        <f>C33</f>
        <v>1251800</v>
      </c>
      <c r="D32" s="46">
        <f>D33</f>
        <v>1262100</v>
      </c>
    </row>
    <row r="33" spans="1:5" s="15" customFormat="1" ht="36" customHeight="1" x14ac:dyDescent="0.25">
      <c r="A33" s="30" t="s">
        <v>47</v>
      </c>
      <c r="B33" s="31" t="s">
        <v>38</v>
      </c>
      <c r="C33" s="46">
        <f>SUM(C34+C36)</f>
        <v>1251800</v>
      </c>
      <c r="D33" s="46">
        <f>SUM(D34+D36)</f>
        <v>1262100</v>
      </c>
    </row>
    <row r="34" spans="1:5" s="15" customFormat="1" ht="34.15" customHeight="1" x14ac:dyDescent="0.25">
      <c r="A34" s="30" t="s">
        <v>48</v>
      </c>
      <c r="B34" s="31" t="s">
        <v>30</v>
      </c>
      <c r="C34" s="46">
        <f>C35</f>
        <v>262200</v>
      </c>
      <c r="D34" s="46">
        <f>D35</f>
        <v>272500</v>
      </c>
    </row>
    <row r="35" spans="1:5" s="15" customFormat="1" ht="72" customHeight="1" x14ac:dyDescent="0.25">
      <c r="A35" s="32" t="s">
        <v>31</v>
      </c>
      <c r="B35" s="33" t="s">
        <v>32</v>
      </c>
      <c r="C35" s="47">
        <v>262200</v>
      </c>
      <c r="D35" s="47">
        <v>272500</v>
      </c>
    </row>
    <row r="36" spans="1:5" s="15" customFormat="1" ht="18.75" x14ac:dyDescent="0.25">
      <c r="A36" s="30" t="s">
        <v>49</v>
      </c>
      <c r="B36" s="34" t="s">
        <v>33</v>
      </c>
      <c r="C36" s="46">
        <f>SUM(C37:C38)</f>
        <v>989600</v>
      </c>
      <c r="D36" s="46">
        <f>SUM(D37:D38)</f>
        <v>989600</v>
      </c>
    </row>
    <row r="37" spans="1:5" s="15" customFormat="1" ht="98.25" customHeight="1" x14ac:dyDescent="0.25">
      <c r="A37" s="32" t="s">
        <v>34</v>
      </c>
      <c r="B37" s="33" t="s">
        <v>36</v>
      </c>
      <c r="C37" s="47">
        <v>989600</v>
      </c>
      <c r="D37" s="47">
        <v>989600</v>
      </c>
    </row>
    <row r="38" spans="1:5" s="15" customFormat="1" ht="148.5" customHeight="1" x14ac:dyDescent="0.25">
      <c r="A38" s="32" t="s">
        <v>35</v>
      </c>
      <c r="B38" s="35" t="s">
        <v>39</v>
      </c>
      <c r="C38" s="47">
        <v>0</v>
      </c>
      <c r="D38" s="47">
        <v>0</v>
      </c>
      <c r="E38" s="19"/>
    </row>
  </sheetData>
  <mergeCells count="1">
    <mergeCell ref="A10:C11"/>
  </mergeCells>
  <pageMargins left="0.70866141732283472" right="0.70866141732283472" top="0.74803149606299213" bottom="0.74803149606299213" header="0.31496062992125984" footer="0.31496062992125984"/>
  <pageSetup paperSize="9" scale="52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2020-12-26T11:31:03Z</dcterms:modified>
</cp:coreProperties>
</file>